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2" windowHeight="13032" tabRatio="677" activeTab="0"/>
  </bookViews>
  <sheets>
    <sheet name="60 Baby" sheetId="1" r:id="rId1"/>
    <sheet name="60 Min" sheetId="2" r:id="rId2"/>
    <sheet name="KF J" sheetId="3" r:id="rId3"/>
    <sheet name="TAG" sheetId="4" r:id="rId4"/>
    <sheet name="100" sheetId="5" r:id="rId5"/>
    <sheet name="KZ Ama" sheetId="6" r:id="rId6"/>
    <sheet name="KZ Pro" sheetId="7" r:id="rId7"/>
    <sheet name="KZ" sheetId="8" r:id="rId8"/>
  </sheets>
  <definedNames/>
  <calcPr fullCalcOnLoad="1"/>
</workbook>
</file>

<file path=xl/sharedStrings.xml><?xml version="1.0" encoding="utf-8"?>
<sst xmlns="http://schemas.openxmlformats.org/spreadsheetml/2006/main" count="125" uniqueCount="61">
  <si>
    <t>COGNOME E NOME</t>
  </si>
  <si>
    <t>1° PROVA</t>
  </si>
  <si>
    <t>2° PROVA</t>
  </si>
  <si>
    <t>3° PROVA</t>
  </si>
  <si>
    <t>CLASSIFICA DEL TROFEO</t>
  </si>
  <si>
    <t>Categoria: 60 Baby</t>
  </si>
  <si>
    <t>Categoria: 60 Mini</t>
  </si>
  <si>
    <t>TOT</t>
  </si>
  <si>
    <t>P</t>
  </si>
  <si>
    <t>Cogato Nicola</t>
  </si>
  <si>
    <t>Zamprogno Alessandro</t>
  </si>
  <si>
    <t>De Marco Davide</t>
  </si>
  <si>
    <t>Geremia Andrea</t>
  </si>
  <si>
    <t>Fanton Eros</t>
  </si>
  <si>
    <t>Bilato Luca</t>
  </si>
  <si>
    <t>Zuccato Fausto</t>
  </si>
  <si>
    <t>D'Agostino Ignazio</t>
  </si>
  <si>
    <t>Trofeo "Le Cont - PISTA VERDE" - 2015 Edition</t>
  </si>
  <si>
    <t>Categoria: KF Junior</t>
  </si>
  <si>
    <t>Categoria: TAG</t>
  </si>
  <si>
    <t>Categoria: 100cc</t>
  </si>
  <si>
    <t>Categoria: KZ</t>
  </si>
  <si>
    <t>Categoria: KZ PRO</t>
  </si>
  <si>
    <t>Categoria: KZ Amatori</t>
  </si>
  <si>
    <t>Aragona Alessandro</t>
  </si>
  <si>
    <t>Tiberio Giovanni</t>
  </si>
  <si>
    <t>Fradellin Valentino</t>
  </si>
  <si>
    <t>Chiarello Marco</t>
  </si>
  <si>
    <t>Bordignon Leonardo</t>
  </si>
  <si>
    <t>Sist Luca</t>
  </si>
  <si>
    <t>Golizia Raffaele</t>
  </si>
  <si>
    <t>Torresan Filippo</t>
  </si>
  <si>
    <t>Martinello Diego</t>
  </si>
  <si>
    <t>Manias Ivan</t>
  </si>
  <si>
    <t>De Nardi Federico</t>
  </si>
  <si>
    <t>Padoan Francesco</t>
  </si>
  <si>
    <t>Meneguz Giada</t>
  </si>
  <si>
    <t>Careganto Andrea</t>
  </si>
  <si>
    <t>Cristin Andrea</t>
  </si>
  <si>
    <t>Dozza Vasco</t>
  </si>
  <si>
    <t>Zanatta Alberto</t>
  </si>
  <si>
    <t>Maso Maurizio</t>
  </si>
  <si>
    <t>De Marchi Marco</t>
  </si>
  <si>
    <t>Fin Luca</t>
  </si>
  <si>
    <t>Macari Alessio</t>
  </si>
  <si>
    <t>Macor Filippo</t>
  </si>
  <si>
    <t>Baschiera Ivan</t>
  </si>
  <si>
    <t>FINALE</t>
  </si>
  <si>
    <t>Miotto Francesco</t>
  </si>
  <si>
    <t>Pilotto Jamil</t>
  </si>
  <si>
    <t>Nart Alex</t>
  </si>
  <si>
    <t>Ambrosi Riccardo</t>
  </si>
  <si>
    <t>Nart Loris</t>
  </si>
  <si>
    <t>Gorizi Lorenzo</t>
  </si>
  <si>
    <t>Fascicolo Giuseppe</t>
  </si>
  <si>
    <t>Ottavian Denis</t>
  </si>
  <si>
    <t>Costacurta Mattia</t>
  </si>
  <si>
    <t>Caon Omar</t>
  </si>
  <si>
    <t>Moro Umberto</t>
  </si>
  <si>
    <t>Sgorlon Gianluca</t>
  </si>
  <si>
    <t>Caon Emanuele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</si>
</sst>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_-* #,##0.0000000_-;\-* #,##0.0000000_-;_-* &quot;-&quot;??_-;_-@_-"/>
    <numFmt numFmtId="175" formatCode="_-* #,##0.00000000_-;\-* #,##0.00000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Border="1" applyAlignment="1">
      <alignment/>
    </xf>
    <xf numFmtId="169" fontId="5" fillId="0" borderId="23" xfId="0" applyNumberFormat="1" applyFont="1" applyBorder="1" applyAlignment="1">
      <alignment/>
    </xf>
    <xf numFmtId="178" fontId="0" fillId="0" borderId="13" xfId="45" applyNumberFormat="1" applyFont="1" applyBorder="1" applyAlignment="1">
      <alignment horizontal="center" vertical="center"/>
    </xf>
    <xf numFmtId="178" fontId="0" fillId="0" borderId="18" xfId="45" applyNumberFormat="1" applyFont="1" applyBorder="1" applyAlignment="1">
      <alignment horizontal="center" vertical="center"/>
    </xf>
    <xf numFmtId="178" fontId="0" fillId="0" borderId="16" xfId="45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69" fontId="0" fillId="0" borderId="16" xfId="0" applyNumberFormat="1" applyBorder="1" applyAlignment="1">
      <alignment horizontal="center" vertical="center"/>
    </xf>
    <xf numFmtId="0" fontId="7" fillId="0" borderId="23" xfId="0" applyFont="1" applyBorder="1" applyAlignment="1">
      <alignment/>
    </xf>
    <xf numFmtId="169" fontId="0" fillId="0" borderId="15" xfId="0" applyNumberForma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9" fontId="7" fillId="0" borderId="11" xfId="0" applyNumberFormat="1" applyFont="1" applyBorder="1" applyAlignment="1">
      <alignment/>
    </xf>
    <xf numFmtId="169" fontId="0" fillId="0" borderId="21" xfId="0" applyNumberFormat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0" fillId="0" borderId="28" xfId="45" applyNumberFormat="1" applyFont="1" applyBorder="1" applyAlignment="1">
      <alignment horizontal="center" vertical="center"/>
    </xf>
    <xf numFmtId="178" fontId="0" fillId="0" borderId="29" xfId="45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8" fontId="5" fillId="0" borderId="33" xfId="45" applyNumberFormat="1" applyFont="1" applyBorder="1" applyAlignment="1">
      <alignment horizontal="center" vertical="center"/>
    </xf>
    <xf numFmtId="178" fontId="5" fillId="0" borderId="34" xfId="45" applyNumberFormat="1" applyFont="1" applyBorder="1" applyAlignment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169" fontId="0" fillId="0" borderId="29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/>
    </xf>
    <xf numFmtId="169" fontId="0" fillId="0" borderId="30" xfId="0" applyNumberFormat="1" applyBorder="1" applyAlignment="1">
      <alignment/>
    </xf>
    <xf numFmtId="169" fontId="5" fillId="0" borderId="33" xfId="0" applyNumberFormat="1" applyFont="1" applyBorder="1" applyAlignment="1">
      <alignment horizontal="center" vertical="center"/>
    </xf>
    <xf numFmtId="169" fontId="5" fillId="0" borderId="3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169" fontId="0" fillId="0" borderId="26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4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4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66675</xdr:rowOff>
    </xdr:from>
    <xdr:to>
      <xdr:col>12</xdr:col>
      <xdr:colOff>495300</xdr:colOff>
      <xdr:row>0</xdr:row>
      <xdr:rowOff>581025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6675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66675</xdr:rowOff>
    </xdr:from>
    <xdr:to>
      <xdr:col>12</xdr:col>
      <xdr:colOff>457200</xdr:colOff>
      <xdr:row>0</xdr:row>
      <xdr:rowOff>581025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6675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114300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19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47625</xdr:rowOff>
    </xdr:from>
    <xdr:to>
      <xdr:col>12</xdr:col>
      <xdr:colOff>495300</xdr:colOff>
      <xdr:row>0</xdr:row>
      <xdr:rowOff>561975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7625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57150</xdr:rowOff>
    </xdr:from>
    <xdr:to>
      <xdr:col>12</xdr:col>
      <xdr:colOff>485775</xdr:colOff>
      <xdr:row>0</xdr:row>
      <xdr:rowOff>571500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150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12</xdr:col>
      <xdr:colOff>504825</xdr:colOff>
      <xdr:row>0</xdr:row>
      <xdr:rowOff>561975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7625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57150</xdr:rowOff>
    </xdr:from>
    <xdr:to>
      <xdr:col>12</xdr:col>
      <xdr:colOff>466725</xdr:colOff>
      <xdr:row>0</xdr:row>
      <xdr:rowOff>571500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7150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76200</xdr:rowOff>
    </xdr:from>
    <xdr:to>
      <xdr:col>12</xdr:col>
      <xdr:colOff>466725</xdr:colOff>
      <xdr:row>0</xdr:row>
      <xdr:rowOff>581025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6200"/>
          <a:ext cx="3076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12</xdr:col>
      <xdr:colOff>504825</xdr:colOff>
      <xdr:row>0</xdr:row>
      <xdr:rowOff>571500</xdr:rowOff>
    </xdr:to>
    <xdr:pic>
      <xdr:nvPicPr>
        <xdr:cNvPr id="1" name="Picture 1" descr="testata log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7150"/>
          <a:ext cx="3067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1181100</xdr:rowOff>
    </xdr:to>
    <xdr:pic>
      <xdr:nvPicPr>
        <xdr:cNvPr id="2" name="Picture 2" descr="logo lecont PV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3.57421875" style="0" customWidth="1"/>
    <col min="3" max="11" width="4.421875" style="0" customWidth="1"/>
    <col min="12" max="12" width="5.421875" style="0" customWidth="1"/>
    <col min="13" max="13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25</v>
      </c>
      <c r="C8" s="57"/>
      <c r="D8" s="58">
        <v>12</v>
      </c>
      <c r="E8" s="59">
        <v>25</v>
      </c>
      <c r="F8" s="57"/>
      <c r="G8" s="58">
        <v>12</v>
      </c>
      <c r="H8" s="59">
        <v>25</v>
      </c>
      <c r="I8" s="57">
        <v>2</v>
      </c>
      <c r="J8" s="66">
        <v>21</v>
      </c>
      <c r="K8" s="67">
        <v>35</v>
      </c>
      <c r="L8" s="26">
        <f>SUM(C8:K8)</f>
        <v>132</v>
      </c>
      <c r="M8" s="26">
        <f>L8-12</f>
        <v>120</v>
      </c>
    </row>
    <row r="9" spans="1:13" ht="15">
      <c r="A9" s="46">
        <v>2</v>
      </c>
      <c r="B9" s="47" t="s">
        <v>24</v>
      </c>
      <c r="C9" s="48">
        <v>2</v>
      </c>
      <c r="D9" s="49">
        <v>15</v>
      </c>
      <c r="E9" s="50">
        <v>16</v>
      </c>
      <c r="F9" s="48">
        <v>2</v>
      </c>
      <c r="G9" s="49">
        <v>15</v>
      </c>
      <c r="H9" s="50">
        <v>16</v>
      </c>
      <c r="I9" s="48"/>
      <c r="J9" s="62">
        <v>16.8</v>
      </c>
      <c r="K9" s="63">
        <v>28</v>
      </c>
      <c r="L9" s="64">
        <f>SUM(C9:K9)</f>
        <v>110.8</v>
      </c>
      <c r="M9" s="65">
        <f>L9-15</f>
        <v>95.8</v>
      </c>
    </row>
    <row r="10" spans="1:13" ht="15">
      <c r="A10" s="35">
        <v>3</v>
      </c>
      <c r="B10" s="7" t="s">
        <v>26</v>
      </c>
      <c r="C10" s="10"/>
      <c r="D10" s="11">
        <v>10</v>
      </c>
      <c r="E10" s="18">
        <v>20</v>
      </c>
      <c r="F10" s="10"/>
      <c r="G10" s="11">
        <v>10</v>
      </c>
      <c r="H10" s="18">
        <v>20</v>
      </c>
      <c r="I10" s="10"/>
      <c r="J10" s="33">
        <v>14</v>
      </c>
      <c r="K10" s="44">
        <v>22.4</v>
      </c>
      <c r="L10" s="45">
        <f>SUM(C10:K10)</f>
        <v>96.4</v>
      </c>
      <c r="M10" s="25">
        <f>L10-10</f>
        <v>86.4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4:M4"/>
    <mergeCell ref="A3:M3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140625" style="1" customWidth="1"/>
    <col min="2" max="2" width="23.28125" style="0" customWidth="1"/>
    <col min="3" max="9" width="4.421875" style="0" customWidth="1"/>
    <col min="10" max="10" width="5.00390625" style="0" customWidth="1"/>
    <col min="11" max="11" width="4.851562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28</v>
      </c>
      <c r="C8" s="57"/>
      <c r="D8" s="58">
        <v>15</v>
      </c>
      <c r="E8" s="59">
        <v>25</v>
      </c>
      <c r="F8" s="57"/>
      <c r="G8" s="58">
        <v>12</v>
      </c>
      <c r="H8" s="59">
        <v>16</v>
      </c>
      <c r="I8" s="57"/>
      <c r="J8" s="60">
        <v>16.8</v>
      </c>
      <c r="K8" s="61">
        <v>35</v>
      </c>
      <c r="L8" s="30">
        <f aca="true" t="shared" si="0" ref="L8:L16">SUM(C8:K8)</f>
        <v>119.8</v>
      </c>
      <c r="M8" s="30">
        <f>L8-12</f>
        <v>107.8</v>
      </c>
    </row>
    <row r="9" spans="1:13" ht="15">
      <c r="A9" s="46">
        <v>2</v>
      </c>
      <c r="B9" s="47" t="s">
        <v>27</v>
      </c>
      <c r="C9" s="48">
        <v>2</v>
      </c>
      <c r="D9" s="49">
        <v>12</v>
      </c>
      <c r="E9" s="50">
        <v>20</v>
      </c>
      <c r="F9" s="48">
        <v>2</v>
      </c>
      <c r="G9" s="49">
        <v>15</v>
      </c>
      <c r="H9" s="50">
        <v>25</v>
      </c>
      <c r="I9" s="48">
        <v>2</v>
      </c>
      <c r="J9" s="51">
        <v>7</v>
      </c>
      <c r="K9" s="52">
        <v>28</v>
      </c>
      <c r="L9" s="53">
        <f t="shared" si="0"/>
        <v>113</v>
      </c>
      <c r="M9" s="54">
        <f>L9-7</f>
        <v>106</v>
      </c>
    </row>
    <row r="10" spans="1:13" ht="15">
      <c r="A10" s="20">
        <v>3</v>
      </c>
      <c r="B10" s="5" t="s">
        <v>29</v>
      </c>
      <c r="C10" s="8"/>
      <c r="D10" s="9">
        <v>10</v>
      </c>
      <c r="E10" s="14">
        <v>16</v>
      </c>
      <c r="F10" s="8"/>
      <c r="G10" s="9">
        <v>6</v>
      </c>
      <c r="H10" s="14">
        <v>11</v>
      </c>
      <c r="I10" s="8"/>
      <c r="J10" s="27">
        <v>5.6</v>
      </c>
      <c r="K10" s="28">
        <v>12.6</v>
      </c>
      <c r="L10" s="15">
        <f t="shared" si="0"/>
        <v>61.2</v>
      </c>
      <c r="M10" s="24">
        <f>L10-5.6</f>
        <v>55.6</v>
      </c>
    </row>
    <row r="11" spans="1:13" ht="15">
      <c r="A11" s="20">
        <v>4</v>
      </c>
      <c r="B11" s="5" t="s">
        <v>31</v>
      </c>
      <c r="C11" s="8"/>
      <c r="D11" s="9"/>
      <c r="E11" s="14"/>
      <c r="F11" s="8"/>
      <c r="G11" s="9">
        <v>8</v>
      </c>
      <c r="H11" s="14">
        <v>13</v>
      </c>
      <c r="I11" s="8"/>
      <c r="J11" s="27">
        <v>8.4</v>
      </c>
      <c r="K11" s="28">
        <v>15.4</v>
      </c>
      <c r="L11" s="15">
        <f t="shared" si="0"/>
        <v>44.8</v>
      </c>
      <c r="M11" s="24">
        <v>44.8</v>
      </c>
    </row>
    <row r="12" spans="1:13" ht="15">
      <c r="A12" s="4">
        <v>5</v>
      </c>
      <c r="B12" s="5" t="s">
        <v>49</v>
      </c>
      <c r="C12" s="8"/>
      <c r="D12" s="9"/>
      <c r="E12" s="12"/>
      <c r="F12" s="13"/>
      <c r="G12" s="9"/>
      <c r="H12" s="14"/>
      <c r="I12" s="8"/>
      <c r="J12" s="9">
        <v>14</v>
      </c>
      <c r="K12" s="12">
        <v>22.4</v>
      </c>
      <c r="L12" s="15">
        <f t="shared" si="0"/>
        <v>36.4</v>
      </c>
      <c r="M12" s="24">
        <v>36.4</v>
      </c>
    </row>
    <row r="13" spans="1:13" ht="15">
      <c r="A13" s="4">
        <v>6</v>
      </c>
      <c r="B13" s="5" t="s">
        <v>48</v>
      </c>
      <c r="C13" s="8"/>
      <c r="D13" s="9"/>
      <c r="E13" s="12"/>
      <c r="F13" s="13"/>
      <c r="G13" s="9"/>
      <c r="H13" s="14"/>
      <c r="I13" s="8"/>
      <c r="J13" s="27">
        <v>21</v>
      </c>
      <c r="K13" s="29">
        <v>11.2</v>
      </c>
      <c r="L13" s="15">
        <f t="shared" si="0"/>
        <v>32.2</v>
      </c>
      <c r="M13" s="24">
        <v>32.2</v>
      </c>
    </row>
    <row r="14" spans="1:13" ht="15">
      <c r="A14" s="4">
        <v>7</v>
      </c>
      <c r="B14" s="5" t="s">
        <v>30</v>
      </c>
      <c r="C14" s="8"/>
      <c r="D14" s="9"/>
      <c r="E14" s="12"/>
      <c r="F14" s="13"/>
      <c r="G14" s="9">
        <v>10</v>
      </c>
      <c r="H14" s="14">
        <v>20</v>
      </c>
      <c r="I14" s="8"/>
      <c r="J14" s="27"/>
      <c r="K14" s="29"/>
      <c r="L14" s="15">
        <f t="shared" si="0"/>
        <v>30</v>
      </c>
      <c r="M14" s="24">
        <v>30</v>
      </c>
    </row>
    <row r="15" spans="1:13" ht="15">
      <c r="A15" s="4">
        <v>8</v>
      </c>
      <c r="B15" s="5" t="s">
        <v>50</v>
      </c>
      <c r="C15" s="8"/>
      <c r="D15" s="9"/>
      <c r="E15" s="12"/>
      <c r="F15" s="13"/>
      <c r="G15" s="9"/>
      <c r="H15" s="14"/>
      <c r="I15" s="8"/>
      <c r="J15" s="9">
        <v>11.2</v>
      </c>
      <c r="K15" s="12">
        <v>14</v>
      </c>
      <c r="L15" s="15">
        <f t="shared" si="0"/>
        <v>25.2</v>
      </c>
      <c r="M15" s="24">
        <v>25.2</v>
      </c>
    </row>
    <row r="16" spans="1:13" ht="15">
      <c r="A16" s="6">
        <v>9</v>
      </c>
      <c r="B16" s="7" t="s">
        <v>51</v>
      </c>
      <c r="C16" s="10"/>
      <c r="D16" s="11"/>
      <c r="E16" s="16"/>
      <c r="F16" s="17"/>
      <c r="G16" s="11"/>
      <c r="H16" s="18"/>
      <c r="I16" s="10"/>
      <c r="J16" s="11">
        <v>4.2</v>
      </c>
      <c r="K16" s="16">
        <v>18.2</v>
      </c>
      <c r="L16" s="19">
        <f t="shared" si="0"/>
        <v>22.4</v>
      </c>
      <c r="M16" s="24">
        <v>22.4</v>
      </c>
    </row>
  </sheetData>
  <sheetProtection/>
  <mergeCells count="13">
    <mergeCell ref="A6:A7"/>
    <mergeCell ref="B6:B7"/>
    <mergeCell ref="C6:E6"/>
    <mergeCell ref="F6:H6"/>
    <mergeCell ref="I6:K6"/>
    <mergeCell ref="M6:M7"/>
    <mergeCell ref="A2:M2"/>
    <mergeCell ref="A3:M3"/>
    <mergeCell ref="A4:M4"/>
    <mergeCell ref="L6:L7"/>
    <mergeCell ref="C7:E7"/>
    <mergeCell ref="F7:H7"/>
    <mergeCell ref="I7:K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1.281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32</v>
      </c>
      <c r="C8" s="57">
        <v>2</v>
      </c>
      <c r="D8" s="58">
        <v>15</v>
      </c>
      <c r="E8" s="59">
        <v>25</v>
      </c>
      <c r="F8" s="57">
        <v>2</v>
      </c>
      <c r="G8" s="58">
        <v>15</v>
      </c>
      <c r="H8" s="59">
        <v>25</v>
      </c>
      <c r="I8" s="57">
        <v>2</v>
      </c>
      <c r="J8" s="66">
        <v>21</v>
      </c>
      <c r="K8" s="67">
        <v>35</v>
      </c>
      <c r="L8" s="30">
        <f>SUM(C8:K8)</f>
        <v>142</v>
      </c>
      <c r="M8" s="30">
        <f>L8-15</f>
        <v>127</v>
      </c>
    </row>
    <row r="9" spans="1:13" ht="15">
      <c r="A9" s="46">
        <v>2</v>
      </c>
      <c r="B9" s="47" t="s">
        <v>36</v>
      </c>
      <c r="C9" s="68"/>
      <c r="D9" s="69">
        <v>12</v>
      </c>
      <c r="E9" s="70">
        <v>20</v>
      </c>
      <c r="F9" s="68"/>
      <c r="G9" s="69">
        <v>12</v>
      </c>
      <c r="H9" s="70">
        <v>20</v>
      </c>
      <c r="I9" s="68"/>
      <c r="J9" s="71">
        <v>14</v>
      </c>
      <c r="K9" s="72">
        <v>15.4</v>
      </c>
      <c r="L9" s="73">
        <f>SUM(C9:K9)</f>
        <v>93.4</v>
      </c>
      <c r="M9" s="54">
        <f>L9-12</f>
        <v>81.4</v>
      </c>
    </row>
    <row r="10" spans="1:13" ht="15">
      <c r="A10" s="20">
        <v>3</v>
      </c>
      <c r="B10" s="5" t="s">
        <v>52</v>
      </c>
      <c r="C10" s="8"/>
      <c r="D10" s="9"/>
      <c r="E10" s="14"/>
      <c r="F10" s="8"/>
      <c r="G10" s="9"/>
      <c r="H10" s="14"/>
      <c r="I10" s="8"/>
      <c r="J10" s="21">
        <v>16.8</v>
      </c>
      <c r="K10" s="22">
        <v>28</v>
      </c>
      <c r="L10" s="15">
        <f>SUM(C10:K10)</f>
        <v>44.8</v>
      </c>
      <c r="M10" s="24">
        <v>44.8</v>
      </c>
    </row>
    <row r="11" spans="1:13" ht="15">
      <c r="A11" s="35">
        <v>4</v>
      </c>
      <c r="B11" s="7" t="s">
        <v>53</v>
      </c>
      <c r="C11" s="10"/>
      <c r="D11" s="11"/>
      <c r="E11" s="18"/>
      <c r="F11" s="10"/>
      <c r="G11" s="11"/>
      <c r="H11" s="18"/>
      <c r="I11" s="10"/>
      <c r="J11" s="33">
        <v>11.2</v>
      </c>
      <c r="K11" s="44">
        <v>18.2</v>
      </c>
      <c r="L11" s="19">
        <f>SUM(C11:K11)</f>
        <v>29.4</v>
      </c>
      <c r="M11" s="24">
        <v>29.4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3.281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19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13</v>
      </c>
      <c r="C8" s="57">
        <v>2</v>
      </c>
      <c r="D8" s="58">
        <v>15</v>
      </c>
      <c r="E8" s="59">
        <v>25</v>
      </c>
      <c r="F8" s="57">
        <v>2</v>
      </c>
      <c r="G8" s="58">
        <v>12</v>
      </c>
      <c r="H8" s="59">
        <v>20</v>
      </c>
      <c r="I8" s="57">
        <v>2</v>
      </c>
      <c r="J8" s="66">
        <v>16.8</v>
      </c>
      <c r="K8" s="67">
        <v>28</v>
      </c>
      <c r="L8" s="30">
        <f aca="true" t="shared" si="0" ref="L8:L15">SUM(C8:K8)</f>
        <v>122.8</v>
      </c>
      <c r="M8" s="30">
        <f>L8-12</f>
        <v>110.8</v>
      </c>
    </row>
    <row r="9" spans="1:13" ht="15">
      <c r="A9" s="46">
        <v>2</v>
      </c>
      <c r="B9" s="47" t="s">
        <v>14</v>
      </c>
      <c r="C9" s="68"/>
      <c r="D9" s="69"/>
      <c r="E9" s="70"/>
      <c r="F9" s="68"/>
      <c r="G9" s="69">
        <v>15</v>
      </c>
      <c r="H9" s="70">
        <v>25</v>
      </c>
      <c r="I9" s="68"/>
      <c r="J9" s="71">
        <v>21</v>
      </c>
      <c r="K9" s="72">
        <v>35</v>
      </c>
      <c r="L9" s="73">
        <f t="shared" si="0"/>
        <v>96</v>
      </c>
      <c r="M9" s="54">
        <v>96</v>
      </c>
    </row>
    <row r="10" spans="1:13" ht="15">
      <c r="A10" s="20">
        <v>3</v>
      </c>
      <c r="B10" s="5" t="s">
        <v>15</v>
      </c>
      <c r="C10" s="8"/>
      <c r="D10" s="9">
        <v>10</v>
      </c>
      <c r="E10" s="14">
        <v>16</v>
      </c>
      <c r="F10" s="8"/>
      <c r="G10" s="9">
        <v>8</v>
      </c>
      <c r="H10" s="14">
        <v>13</v>
      </c>
      <c r="I10" s="8"/>
      <c r="J10" s="21">
        <v>11.2</v>
      </c>
      <c r="K10" s="22">
        <v>22.4</v>
      </c>
      <c r="L10" s="15">
        <f t="shared" si="0"/>
        <v>80.6</v>
      </c>
      <c r="M10" s="24">
        <f>L10-8</f>
        <v>72.6</v>
      </c>
    </row>
    <row r="11" spans="1:13" ht="15">
      <c r="A11" s="20">
        <v>4</v>
      </c>
      <c r="B11" s="5" t="s">
        <v>34</v>
      </c>
      <c r="C11" s="8"/>
      <c r="D11" s="9">
        <v>12</v>
      </c>
      <c r="E11" s="14">
        <v>20</v>
      </c>
      <c r="F11" s="8"/>
      <c r="G11" s="9">
        <v>6</v>
      </c>
      <c r="H11" s="14">
        <v>11</v>
      </c>
      <c r="I11" s="8"/>
      <c r="J11" s="21">
        <v>14</v>
      </c>
      <c r="K11" s="22">
        <v>14</v>
      </c>
      <c r="L11" s="15">
        <f t="shared" si="0"/>
        <v>77</v>
      </c>
      <c r="M11" s="24">
        <f>L11-6</f>
        <v>71</v>
      </c>
    </row>
    <row r="12" spans="1:13" ht="15">
      <c r="A12" s="4">
        <v>5</v>
      </c>
      <c r="B12" s="5" t="s">
        <v>33</v>
      </c>
      <c r="C12" s="8"/>
      <c r="D12" s="9">
        <v>6</v>
      </c>
      <c r="E12" s="12">
        <v>13</v>
      </c>
      <c r="F12" s="13"/>
      <c r="G12" s="9">
        <v>10</v>
      </c>
      <c r="H12" s="14">
        <v>16</v>
      </c>
      <c r="I12" s="8"/>
      <c r="J12" s="21"/>
      <c r="K12" s="31"/>
      <c r="L12" s="15">
        <f t="shared" si="0"/>
        <v>45</v>
      </c>
      <c r="M12" s="24">
        <v>45</v>
      </c>
    </row>
    <row r="13" spans="1:13" ht="15">
      <c r="A13" s="4">
        <v>6</v>
      </c>
      <c r="B13" s="5" t="s">
        <v>54</v>
      </c>
      <c r="C13" s="8"/>
      <c r="D13" s="9"/>
      <c r="E13" s="12"/>
      <c r="F13" s="13"/>
      <c r="G13" s="9"/>
      <c r="H13" s="14"/>
      <c r="I13" s="8"/>
      <c r="J13" s="21">
        <v>8.34</v>
      </c>
      <c r="K13" s="31">
        <v>18.2</v>
      </c>
      <c r="L13" s="15">
        <f t="shared" si="0"/>
        <v>26.54</v>
      </c>
      <c r="M13" s="24">
        <v>26.5</v>
      </c>
    </row>
    <row r="14" spans="1:13" ht="15">
      <c r="A14" s="4">
        <v>7</v>
      </c>
      <c r="B14" s="5" t="s">
        <v>55</v>
      </c>
      <c r="C14" s="8"/>
      <c r="D14" s="9"/>
      <c r="E14" s="12"/>
      <c r="F14" s="13"/>
      <c r="G14" s="9"/>
      <c r="H14" s="14"/>
      <c r="I14" s="8"/>
      <c r="J14" s="21">
        <v>7</v>
      </c>
      <c r="K14" s="31">
        <v>15.4</v>
      </c>
      <c r="L14" s="15">
        <f t="shared" si="0"/>
        <v>22.4</v>
      </c>
      <c r="M14" s="24">
        <v>22.4</v>
      </c>
    </row>
    <row r="15" spans="1:13" ht="15">
      <c r="A15" s="6">
        <v>8</v>
      </c>
      <c r="B15" s="7" t="s">
        <v>35</v>
      </c>
      <c r="C15" s="10"/>
      <c r="D15" s="11">
        <v>8</v>
      </c>
      <c r="E15" s="16">
        <v>11</v>
      </c>
      <c r="F15" s="17"/>
      <c r="G15" s="11"/>
      <c r="H15" s="18"/>
      <c r="I15" s="10"/>
      <c r="J15" s="33"/>
      <c r="K15" s="34"/>
      <c r="L15" s="19">
        <f t="shared" si="0"/>
        <v>19</v>
      </c>
      <c r="M15" s="24">
        <v>19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4.003906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37</v>
      </c>
      <c r="C8" s="57">
        <v>2</v>
      </c>
      <c r="D8" s="58">
        <v>15</v>
      </c>
      <c r="E8" s="59">
        <v>25</v>
      </c>
      <c r="F8" s="57">
        <v>2</v>
      </c>
      <c r="G8" s="58">
        <v>15</v>
      </c>
      <c r="H8" s="59">
        <v>25</v>
      </c>
      <c r="I8" s="57"/>
      <c r="J8" s="66">
        <v>16.8</v>
      </c>
      <c r="K8" s="67">
        <v>35</v>
      </c>
      <c r="L8" s="26">
        <f>SUM(C8:K8)</f>
        <v>135.8</v>
      </c>
      <c r="M8" s="26">
        <f>L8-15</f>
        <v>120.80000000000001</v>
      </c>
    </row>
    <row r="9" spans="1:13" ht="15">
      <c r="A9" s="46">
        <v>2</v>
      </c>
      <c r="B9" s="47" t="s">
        <v>38</v>
      </c>
      <c r="C9" s="68"/>
      <c r="D9" s="69">
        <v>12</v>
      </c>
      <c r="E9" s="70">
        <v>20</v>
      </c>
      <c r="F9" s="68"/>
      <c r="G9" s="69">
        <v>12</v>
      </c>
      <c r="H9" s="70">
        <v>20</v>
      </c>
      <c r="I9" s="68">
        <v>2</v>
      </c>
      <c r="J9" s="71">
        <v>21</v>
      </c>
      <c r="K9" s="72">
        <v>28</v>
      </c>
      <c r="L9" s="74">
        <f>SUM(C9:K9)</f>
        <v>115</v>
      </c>
      <c r="M9" s="65">
        <f>L9-G9</f>
        <v>103</v>
      </c>
    </row>
    <row r="10" spans="1:13" ht="15">
      <c r="A10" s="20">
        <v>3</v>
      </c>
      <c r="B10" s="5" t="s">
        <v>39</v>
      </c>
      <c r="C10" s="8"/>
      <c r="D10" s="9">
        <v>10</v>
      </c>
      <c r="E10" s="14">
        <v>16</v>
      </c>
      <c r="F10" s="8"/>
      <c r="G10" s="9"/>
      <c r="H10" s="14"/>
      <c r="I10" s="8"/>
      <c r="J10" s="21"/>
      <c r="K10" s="22"/>
      <c r="L10" s="23">
        <f>SUM(C10:K10)</f>
        <v>26</v>
      </c>
      <c r="M10" s="24">
        <v>26</v>
      </c>
    </row>
    <row r="11" spans="1:13" ht="15">
      <c r="A11" s="20">
        <v>3</v>
      </c>
      <c r="B11" s="5" t="s">
        <v>40</v>
      </c>
      <c r="C11" s="8"/>
      <c r="D11" s="9"/>
      <c r="E11" s="14"/>
      <c r="F11" s="8"/>
      <c r="G11" s="9">
        <v>10</v>
      </c>
      <c r="H11" s="14">
        <v>16</v>
      </c>
      <c r="I11" s="8"/>
      <c r="J11" s="21"/>
      <c r="K11" s="22"/>
      <c r="L11" s="23">
        <f>SUM(C11:K11)</f>
        <v>26</v>
      </c>
      <c r="M11" s="24">
        <v>26</v>
      </c>
    </row>
    <row r="12" spans="1:13" ht="15">
      <c r="A12" s="36">
        <v>5</v>
      </c>
      <c r="B12" s="37" t="s">
        <v>14</v>
      </c>
      <c r="C12" s="38"/>
      <c r="D12" s="39">
        <v>8</v>
      </c>
      <c r="E12" s="40">
        <v>13</v>
      </c>
      <c r="F12" s="41"/>
      <c r="G12" s="39"/>
      <c r="H12" s="42"/>
      <c r="I12" s="38"/>
      <c r="J12" s="39"/>
      <c r="K12" s="40"/>
      <c r="L12" s="43">
        <f>SUM(C12:K12)</f>
        <v>21</v>
      </c>
      <c r="M12" s="32">
        <v>21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2.281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42</v>
      </c>
      <c r="C8" s="57"/>
      <c r="D8" s="58">
        <v>12</v>
      </c>
      <c r="E8" s="59">
        <v>20</v>
      </c>
      <c r="F8" s="57"/>
      <c r="G8" s="58">
        <v>15</v>
      </c>
      <c r="H8" s="59">
        <v>25</v>
      </c>
      <c r="I8" s="57">
        <v>2</v>
      </c>
      <c r="J8" s="66">
        <v>21</v>
      </c>
      <c r="K8" s="67">
        <v>35</v>
      </c>
      <c r="L8" s="30">
        <f aca="true" t="shared" si="0" ref="L8:L13">SUM(C8:K8)</f>
        <v>130</v>
      </c>
      <c r="M8" s="30">
        <f>L8-12</f>
        <v>118</v>
      </c>
    </row>
    <row r="9" spans="1:13" ht="15">
      <c r="A9" s="46">
        <v>2</v>
      </c>
      <c r="B9" s="47" t="s">
        <v>41</v>
      </c>
      <c r="C9" s="48">
        <v>2</v>
      </c>
      <c r="D9" s="49">
        <v>15</v>
      </c>
      <c r="E9" s="50">
        <v>25</v>
      </c>
      <c r="F9" s="48">
        <v>2</v>
      </c>
      <c r="G9" s="49">
        <v>5</v>
      </c>
      <c r="H9" s="50">
        <v>20</v>
      </c>
      <c r="I9" s="48"/>
      <c r="J9" s="62">
        <v>16.8</v>
      </c>
      <c r="K9" s="63">
        <v>28</v>
      </c>
      <c r="L9" s="53">
        <f t="shared" si="0"/>
        <v>113.8</v>
      </c>
      <c r="M9" s="54">
        <f>L9-5</f>
        <v>108.8</v>
      </c>
    </row>
    <row r="10" spans="1:13" ht="15">
      <c r="A10" s="20">
        <v>3</v>
      </c>
      <c r="B10" s="5" t="s">
        <v>43</v>
      </c>
      <c r="C10" s="8"/>
      <c r="D10" s="9">
        <v>10</v>
      </c>
      <c r="E10" s="14">
        <v>16</v>
      </c>
      <c r="F10" s="8"/>
      <c r="G10" s="9">
        <v>12</v>
      </c>
      <c r="H10" s="14">
        <v>13</v>
      </c>
      <c r="I10" s="8"/>
      <c r="J10" s="21">
        <v>14</v>
      </c>
      <c r="K10" s="22">
        <v>22.4</v>
      </c>
      <c r="L10" s="15">
        <f t="shared" si="0"/>
        <v>87.4</v>
      </c>
      <c r="M10" s="24">
        <f>L10-10</f>
        <v>77.4</v>
      </c>
    </row>
    <row r="11" spans="1:13" ht="15">
      <c r="A11" s="20">
        <v>4</v>
      </c>
      <c r="B11" s="5" t="s">
        <v>44</v>
      </c>
      <c r="C11" s="8"/>
      <c r="D11" s="9">
        <v>8</v>
      </c>
      <c r="E11" s="14">
        <v>13</v>
      </c>
      <c r="F11" s="8"/>
      <c r="G11" s="9">
        <v>8</v>
      </c>
      <c r="H11" s="14">
        <v>11</v>
      </c>
      <c r="I11" s="8"/>
      <c r="J11" s="21"/>
      <c r="K11" s="22"/>
      <c r="L11" s="15">
        <f t="shared" si="0"/>
        <v>40</v>
      </c>
      <c r="M11" s="24">
        <v>40</v>
      </c>
    </row>
    <row r="12" spans="1:13" ht="15">
      <c r="A12" s="4">
        <v>5</v>
      </c>
      <c r="B12" s="5" t="s">
        <v>45</v>
      </c>
      <c r="C12" s="8"/>
      <c r="D12" s="9">
        <v>6</v>
      </c>
      <c r="E12" s="12">
        <v>11</v>
      </c>
      <c r="F12" s="13"/>
      <c r="G12" s="9">
        <v>6</v>
      </c>
      <c r="H12" s="14">
        <v>10</v>
      </c>
      <c r="I12" s="8"/>
      <c r="J12" s="21"/>
      <c r="K12" s="31"/>
      <c r="L12" s="15">
        <f t="shared" si="0"/>
        <v>33</v>
      </c>
      <c r="M12" s="24">
        <v>3</v>
      </c>
    </row>
    <row r="13" spans="1:13" ht="15">
      <c r="A13" s="6">
        <v>6</v>
      </c>
      <c r="B13" s="7" t="s">
        <v>46</v>
      </c>
      <c r="C13" s="10"/>
      <c r="D13" s="11"/>
      <c r="E13" s="16"/>
      <c r="F13" s="17"/>
      <c r="G13" s="11">
        <v>10</v>
      </c>
      <c r="H13" s="18">
        <v>16</v>
      </c>
      <c r="I13" s="10"/>
      <c r="J13" s="11"/>
      <c r="K13" s="16"/>
      <c r="L13" s="19">
        <f t="shared" si="0"/>
        <v>26</v>
      </c>
      <c r="M13" s="24">
        <v>26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5.003906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16</v>
      </c>
      <c r="C8" s="57"/>
      <c r="D8" s="58">
        <v>15</v>
      </c>
      <c r="E8" s="59">
        <v>25</v>
      </c>
      <c r="F8" s="57"/>
      <c r="G8" s="58">
        <v>12</v>
      </c>
      <c r="H8" s="59">
        <v>25</v>
      </c>
      <c r="I8" s="57"/>
      <c r="J8" s="66">
        <v>16.8</v>
      </c>
      <c r="K8" s="67">
        <v>28</v>
      </c>
      <c r="L8" s="30">
        <f aca="true" t="shared" si="0" ref="L8:L15">SUM(C8:K8)</f>
        <v>121.8</v>
      </c>
      <c r="M8" s="30">
        <f>L8-12</f>
        <v>109.8</v>
      </c>
    </row>
    <row r="9" spans="1:13" ht="15">
      <c r="A9" s="46">
        <v>2</v>
      </c>
      <c r="B9" s="47" t="s">
        <v>10</v>
      </c>
      <c r="C9" s="48">
        <v>2</v>
      </c>
      <c r="D9" s="49">
        <v>12</v>
      </c>
      <c r="E9" s="50">
        <v>20</v>
      </c>
      <c r="F9" s="48">
        <v>2</v>
      </c>
      <c r="G9" s="49">
        <v>15</v>
      </c>
      <c r="H9" s="50">
        <v>20</v>
      </c>
      <c r="I9" s="48"/>
      <c r="J9" s="62">
        <v>14</v>
      </c>
      <c r="K9" s="63">
        <v>22.4</v>
      </c>
      <c r="L9" s="53">
        <f t="shared" si="0"/>
        <v>107.4</v>
      </c>
      <c r="M9" s="54">
        <f>L9-12</f>
        <v>95.4</v>
      </c>
    </row>
    <row r="10" spans="1:13" ht="15">
      <c r="A10" s="20">
        <v>3</v>
      </c>
      <c r="B10" s="5" t="s">
        <v>12</v>
      </c>
      <c r="C10" s="8"/>
      <c r="D10" s="9">
        <v>10</v>
      </c>
      <c r="E10" s="14">
        <v>16</v>
      </c>
      <c r="F10" s="8"/>
      <c r="G10" s="9">
        <v>10</v>
      </c>
      <c r="H10" s="14">
        <v>16</v>
      </c>
      <c r="I10" s="8"/>
      <c r="J10" s="21">
        <v>11.2</v>
      </c>
      <c r="K10" s="22">
        <v>15.4</v>
      </c>
      <c r="L10" s="15">
        <f t="shared" si="0"/>
        <v>78.60000000000001</v>
      </c>
      <c r="M10" s="24">
        <f>L10-10</f>
        <v>68.60000000000001</v>
      </c>
    </row>
    <row r="11" spans="1:13" ht="15">
      <c r="A11" s="20">
        <v>4</v>
      </c>
      <c r="B11" s="5" t="s">
        <v>56</v>
      </c>
      <c r="C11" s="8"/>
      <c r="D11" s="9"/>
      <c r="E11" s="14"/>
      <c r="F11" s="8"/>
      <c r="G11" s="9"/>
      <c r="H11" s="14"/>
      <c r="I11" s="8">
        <v>2</v>
      </c>
      <c r="J11" s="21">
        <v>21</v>
      </c>
      <c r="K11" s="22">
        <v>35</v>
      </c>
      <c r="L11" s="15">
        <f t="shared" si="0"/>
        <v>58</v>
      </c>
      <c r="M11" s="24">
        <v>58</v>
      </c>
    </row>
    <row r="12" spans="1:13" ht="15">
      <c r="A12" s="4">
        <v>5</v>
      </c>
      <c r="B12" s="5" t="s">
        <v>57</v>
      </c>
      <c r="C12" s="8"/>
      <c r="D12" s="9"/>
      <c r="E12" s="12"/>
      <c r="F12" s="13"/>
      <c r="G12" s="9"/>
      <c r="H12" s="14"/>
      <c r="I12" s="8"/>
      <c r="J12" s="21">
        <v>5.6</v>
      </c>
      <c r="K12" s="31">
        <v>18.2</v>
      </c>
      <c r="L12" s="15">
        <f t="shared" si="0"/>
        <v>23.799999999999997</v>
      </c>
      <c r="M12" s="24">
        <v>23.8</v>
      </c>
    </row>
    <row r="13" spans="1:13" ht="15">
      <c r="A13" s="4">
        <v>6</v>
      </c>
      <c r="B13" s="5" t="s">
        <v>58</v>
      </c>
      <c r="C13" s="8"/>
      <c r="D13" s="9"/>
      <c r="E13" s="12"/>
      <c r="F13" s="13"/>
      <c r="G13" s="9"/>
      <c r="H13" s="14"/>
      <c r="I13" s="8"/>
      <c r="J13" s="21">
        <v>8.4</v>
      </c>
      <c r="K13" s="31">
        <v>12.6</v>
      </c>
      <c r="L13" s="15">
        <f t="shared" si="0"/>
        <v>21</v>
      </c>
      <c r="M13" s="24">
        <v>21</v>
      </c>
    </row>
    <row r="14" spans="1:13" ht="15">
      <c r="A14" s="4">
        <v>6</v>
      </c>
      <c r="B14" s="5" t="s">
        <v>59</v>
      </c>
      <c r="C14" s="8"/>
      <c r="D14" s="9"/>
      <c r="E14" s="12"/>
      <c r="F14" s="13"/>
      <c r="G14" s="9"/>
      <c r="H14" s="14"/>
      <c r="I14" s="8"/>
      <c r="J14" s="21">
        <v>7</v>
      </c>
      <c r="K14" s="31">
        <v>14</v>
      </c>
      <c r="L14" s="15">
        <f t="shared" si="0"/>
        <v>21</v>
      </c>
      <c r="M14" s="24">
        <v>21</v>
      </c>
    </row>
    <row r="15" spans="1:13" ht="15">
      <c r="A15" s="6">
        <v>8</v>
      </c>
      <c r="B15" s="7" t="s">
        <v>60</v>
      </c>
      <c r="C15" s="10"/>
      <c r="D15" s="11"/>
      <c r="E15" s="16"/>
      <c r="F15" s="17"/>
      <c r="G15" s="11"/>
      <c r="H15" s="18"/>
      <c r="I15" s="10"/>
      <c r="J15" s="33">
        <v>4.2</v>
      </c>
      <c r="K15" s="34">
        <v>11.2</v>
      </c>
      <c r="L15" s="19">
        <f t="shared" si="0"/>
        <v>15.399999999999999</v>
      </c>
      <c r="M15" s="24">
        <v>15.4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140625" style="1" customWidth="1"/>
    <col min="2" max="2" width="23.28125" style="0" customWidth="1"/>
    <col min="3" max="11" width="4.421875" style="0" customWidth="1"/>
    <col min="12" max="12" width="5.421875" style="0" customWidth="1"/>
    <col min="13" max="14" width="7.7109375" style="0" customWidth="1"/>
  </cols>
  <sheetData>
    <row r="1" ht="95.25" customHeight="1"/>
    <row r="2" spans="1:13" ht="24.7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7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customHeight="1">
      <c r="A4" s="89" t="s">
        <v>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4" ht="12.75">
      <c r="A5" s="3"/>
      <c r="B5" s="2"/>
      <c r="C5" s="2"/>
      <c r="D5" s="2"/>
    </row>
    <row r="6" spans="1:13" ht="14.25" customHeight="1">
      <c r="A6" s="82" t="s">
        <v>8</v>
      </c>
      <c r="B6" s="82" t="s">
        <v>0</v>
      </c>
      <c r="C6" s="95" t="s">
        <v>1</v>
      </c>
      <c r="D6" s="96"/>
      <c r="E6" s="97"/>
      <c r="F6" s="98" t="s">
        <v>2</v>
      </c>
      <c r="G6" s="99"/>
      <c r="H6" s="100"/>
      <c r="I6" s="98" t="s">
        <v>3</v>
      </c>
      <c r="J6" s="99"/>
      <c r="K6" s="100"/>
      <c r="L6" s="81" t="s">
        <v>7</v>
      </c>
      <c r="M6" s="86" t="s">
        <v>47</v>
      </c>
    </row>
    <row r="7" spans="1:13" ht="14.25" customHeight="1">
      <c r="A7" s="94"/>
      <c r="B7" s="94"/>
      <c r="C7" s="83">
        <v>42266</v>
      </c>
      <c r="D7" s="84"/>
      <c r="E7" s="85"/>
      <c r="F7" s="91">
        <v>42267</v>
      </c>
      <c r="G7" s="92"/>
      <c r="H7" s="93"/>
      <c r="I7" s="91">
        <v>38671</v>
      </c>
      <c r="J7" s="92"/>
      <c r="K7" s="93"/>
      <c r="L7" s="82"/>
      <c r="M7" s="87"/>
    </row>
    <row r="8" spans="1:13" ht="15">
      <c r="A8" s="55">
        <v>1</v>
      </c>
      <c r="B8" s="56" t="s">
        <v>11</v>
      </c>
      <c r="C8" s="57"/>
      <c r="D8" s="58">
        <v>15</v>
      </c>
      <c r="E8" s="59">
        <v>20</v>
      </c>
      <c r="F8" s="57">
        <v>2</v>
      </c>
      <c r="G8" s="58">
        <v>15</v>
      </c>
      <c r="H8" s="59">
        <v>20</v>
      </c>
      <c r="I8" s="57">
        <v>2</v>
      </c>
      <c r="J8" s="58">
        <v>21</v>
      </c>
      <c r="K8" s="59">
        <v>35</v>
      </c>
      <c r="L8" s="30">
        <f>SUM(C8:K8)</f>
        <v>130</v>
      </c>
      <c r="M8" s="30">
        <f>L8-15</f>
        <v>115</v>
      </c>
    </row>
    <row r="9" spans="1:13" ht="15">
      <c r="A9" s="75">
        <v>2</v>
      </c>
      <c r="B9" s="76" t="s">
        <v>9</v>
      </c>
      <c r="C9" s="77">
        <v>2</v>
      </c>
      <c r="D9" s="78">
        <v>12</v>
      </c>
      <c r="E9" s="79">
        <v>25</v>
      </c>
      <c r="F9" s="77"/>
      <c r="G9" s="78">
        <v>12</v>
      </c>
      <c r="H9" s="79">
        <v>25</v>
      </c>
      <c r="I9" s="77"/>
      <c r="J9" s="78"/>
      <c r="K9" s="79"/>
      <c r="L9" s="80">
        <f>SUM(C9:K9)</f>
        <v>76</v>
      </c>
      <c r="M9" s="54">
        <v>76</v>
      </c>
    </row>
  </sheetData>
  <sheetProtection/>
  <mergeCells count="13">
    <mergeCell ref="C6:E6"/>
    <mergeCell ref="F6:H6"/>
    <mergeCell ref="I6:K6"/>
    <mergeCell ref="L6:L7"/>
    <mergeCell ref="C7:E7"/>
    <mergeCell ref="M6:M7"/>
    <mergeCell ref="A2:M2"/>
    <mergeCell ref="A3:M3"/>
    <mergeCell ref="A4:M4"/>
    <mergeCell ref="F7:H7"/>
    <mergeCell ref="I7:K7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Tonello</dc:creator>
  <cp:keywords/>
  <dc:description/>
  <cp:lastModifiedBy>Lucio</cp:lastModifiedBy>
  <cp:lastPrinted>2015-11-16T12:15:02Z</cp:lastPrinted>
  <dcterms:created xsi:type="dcterms:W3CDTF">2010-03-18T07:20:23Z</dcterms:created>
  <dcterms:modified xsi:type="dcterms:W3CDTF">2015-11-25T20:55:11Z</dcterms:modified>
  <cp:category/>
  <cp:version/>
  <cp:contentType/>
  <cp:contentStatus/>
</cp:coreProperties>
</file>